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9116687-E1E8-4C13-881D-ABB99597B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13" i="1"/>
  <c r="D14" i="1"/>
  <c r="D15" i="1"/>
  <c r="D12" i="1"/>
  <c r="D7" i="1"/>
  <c r="D5" i="1"/>
  <c r="D39" i="1"/>
  <c r="B69" i="1"/>
  <c r="B70" i="1"/>
  <c r="B71" i="1"/>
  <c r="B72" i="1"/>
  <c r="B68" i="1"/>
  <c r="B67" i="1"/>
  <c r="B63" i="1"/>
  <c r="B64" i="1"/>
  <c r="B65" i="1"/>
  <c r="B66" i="1"/>
  <c r="D38" i="1"/>
  <c r="D31" i="1"/>
  <c r="D30" i="1"/>
  <c r="D40" i="1" l="1"/>
  <c r="B62" i="1" l="1"/>
  <c r="D32" i="1"/>
  <c r="D29" i="1"/>
  <c r="D28" i="1"/>
  <c r="D8" i="1"/>
  <c r="D6" i="1"/>
  <c r="B59" i="1"/>
  <c r="B58" i="1"/>
  <c r="B57" i="1"/>
  <c r="B61" i="1"/>
  <c r="B60" i="1"/>
  <c r="D37" i="1"/>
  <c r="D36" i="1"/>
  <c r="D24" i="1"/>
  <c r="D23" i="1"/>
  <c r="D22" i="1"/>
  <c r="D21" i="1"/>
  <c r="B46" i="1" l="1"/>
  <c r="E20" i="1"/>
  <c r="B43" i="1" s="1"/>
  <c r="B56" i="1" l="1"/>
  <c r="B88" i="1" l="1"/>
  <c r="D34" i="1"/>
  <c r="E33" i="1" s="1"/>
  <c r="B45" i="1" s="1"/>
  <c r="D27" i="1"/>
  <c r="D26" i="1"/>
  <c r="E25" i="1" l="1"/>
  <c r="B44" i="1" s="1"/>
  <c r="C88" i="1" s="1"/>
  <c r="D88" i="1" l="1"/>
</calcChain>
</file>

<file path=xl/sharedStrings.xml><?xml version="1.0" encoding="utf-8"?>
<sst xmlns="http://schemas.openxmlformats.org/spreadsheetml/2006/main" count="112" uniqueCount="77">
  <si>
    <t>Подпрограмма</t>
  </si>
  <si>
    <t>Количество мероприятий</t>
  </si>
  <si>
    <t>Расходы</t>
  </si>
  <si>
    <t>Индикаторы</t>
  </si>
  <si>
    <t>Значение индикатора, характеризующего цели и задачи подпрограммы</t>
  </si>
  <si>
    <t>Качественная характеристика подпрограммы</t>
  </si>
  <si>
    <t>Высокая</t>
  </si>
  <si>
    <t>Средняя</t>
  </si>
  <si>
    <t>Удовлетворительная</t>
  </si>
  <si>
    <t>Неудовлетворительная</t>
  </si>
  <si>
    <t>- для индикаторов, желаемой тенденцией развития которых является увеличение значений:</t>
  </si>
  <si>
    <t xml:space="preserve"> - для показателей (индикаторов), желаемой тенденцией развития которых является снижение значений:</t>
  </si>
  <si>
    <t>Приложение №2</t>
  </si>
  <si>
    <t>Задачи, мероприятия, показатели муниципальной программы, выполненные в максимальном объеме.</t>
  </si>
  <si>
    <t>2. Оценка степени реализации мероприятий</t>
  </si>
  <si>
    <t>3. Оценка степени соответствия запланированному уровню затрат из всех источников финансирования</t>
  </si>
  <si>
    <t xml:space="preserve">3. Обеспечение реализации муниципальной программы </t>
  </si>
  <si>
    <t xml:space="preserve">Подпрограмма 1 Управление муниципальным имуществом Сергачского муниципального района
</t>
  </si>
  <si>
    <t>Подпрограмма 2 Управление жилищно-коммунальным хозяйством Сергачского муниципального района Нижегородской области</t>
  </si>
  <si>
    <t>Подпрограмма 3 Обеспечение реализации муниципальной программы</t>
  </si>
  <si>
    <t>Подпрограмма 4 Энергосбережение и повышение энергетической эффективности Сергачского муниципального района</t>
  </si>
  <si>
    <t>3. Обеспечение реализации муниципальной программы</t>
  </si>
  <si>
    <t>1. Управление муниципальным имуществом Сергачского муниципального округа Нижегородской области</t>
  </si>
  <si>
    <t xml:space="preserve">2. Управление жилищно-коммунальным хозяйством Сергачского муниципального округа Нижегородской области </t>
  </si>
  <si>
    <t>4. Энергосбережение и повышение энергетической эффективности Сергачского муниципального округа</t>
  </si>
  <si>
    <r>
      <t xml:space="preserve">Оценка степени реализации мероприятий - </t>
    </r>
    <r>
      <rPr>
        <sz val="14"/>
        <rFont val="Times New Roman"/>
        <family val="1"/>
        <charset val="204"/>
      </rPr>
      <t>К</t>
    </r>
    <r>
      <rPr>
        <sz val="8"/>
        <rFont val="Times New Roman"/>
        <family val="1"/>
        <charset val="204"/>
      </rPr>
      <t>1пп=</t>
    </r>
    <r>
      <rPr>
        <sz val="14"/>
        <rFont val="Times New Roman"/>
        <family val="1"/>
        <charset val="204"/>
      </rPr>
      <t>М</t>
    </r>
    <r>
      <rPr>
        <sz val="8"/>
        <rFont val="Times New Roman"/>
        <family val="1"/>
        <charset val="204"/>
      </rPr>
      <t>в/</t>
    </r>
    <r>
      <rPr>
        <sz val="14"/>
        <rFont val="Times New Roman"/>
        <family val="1"/>
        <charset val="204"/>
      </rPr>
      <t>М</t>
    </r>
  </si>
  <si>
    <r>
      <t xml:space="preserve">Выполненных в полном объеме - </t>
    </r>
    <r>
      <rPr>
        <sz val="14"/>
        <rFont val="Times New Roman"/>
        <family val="1"/>
        <charset val="204"/>
      </rPr>
      <t>М</t>
    </r>
    <r>
      <rPr>
        <sz val="8"/>
        <rFont val="Times New Roman"/>
        <family val="1"/>
        <charset val="204"/>
      </rPr>
      <t>в</t>
    </r>
  </si>
  <si>
    <r>
      <t xml:space="preserve">Общее количество мероприятий - </t>
    </r>
    <r>
      <rPr>
        <sz val="14"/>
        <rFont val="Times New Roman"/>
        <family val="1"/>
        <charset val="204"/>
      </rPr>
      <t>М</t>
    </r>
  </si>
  <si>
    <r>
      <t xml:space="preserve">Оценка степени соответствия запланированному уровню затрат из всех источников финансирования - </t>
    </r>
    <r>
      <rPr>
        <sz val="14"/>
        <rFont val="Times New Roman"/>
        <family val="1"/>
        <charset val="204"/>
      </rPr>
      <t>К</t>
    </r>
    <r>
      <rPr>
        <sz val="8"/>
        <rFont val="Times New Roman"/>
        <family val="1"/>
        <charset val="204"/>
      </rPr>
      <t>2пп=</t>
    </r>
    <r>
      <rPr>
        <sz val="14"/>
        <rFont val="Times New Roman"/>
        <family val="1"/>
        <charset val="204"/>
      </rPr>
      <t>З</t>
    </r>
    <r>
      <rPr>
        <sz val="8"/>
        <rFont val="Times New Roman"/>
        <family val="1"/>
        <charset val="204"/>
      </rPr>
      <t>ф/</t>
    </r>
    <r>
      <rPr>
        <sz val="14"/>
        <rFont val="Times New Roman"/>
        <family val="1"/>
        <charset val="204"/>
      </rPr>
      <t>З</t>
    </r>
    <r>
      <rPr>
        <sz val="8"/>
        <rFont val="Times New Roman"/>
        <family val="1"/>
        <charset val="204"/>
      </rPr>
      <t>п</t>
    </r>
  </si>
  <si>
    <r>
      <t>Плановые расходы на реализацию подпрограммы в отчетном году - З</t>
    </r>
    <r>
      <rPr>
        <sz val="8"/>
        <rFont val="Times New Roman"/>
        <family val="1"/>
        <charset val="204"/>
      </rPr>
      <t>п</t>
    </r>
  </si>
  <si>
    <r>
      <t>Фактические расходы на реализацию подпрограммы в отчетном году - З</t>
    </r>
    <r>
      <rPr>
        <sz val="8"/>
        <rFont val="Times New Roman"/>
        <family val="1"/>
        <charset val="204"/>
      </rPr>
      <t>ф</t>
    </r>
  </si>
  <si>
    <r>
      <t xml:space="preserve">Оценка степени достижения индикаторов целей подпрограмм, входящих в муниципальную программу - </t>
    </r>
    <r>
      <rPr>
        <sz val="14"/>
        <rFont val="Times New Roman"/>
        <family val="1"/>
        <charset val="204"/>
      </rPr>
      <t>И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ЗИ</t>
    </r>
    <r>
      <rPr>
        <sz val="8"/>
        <rFont val="Times New Roman"/>
        <family val="1"/>
        <charset val="204"/>
      </rPr>
      <t>факт</t>
    </r>
    <r>
      <rPr>
        <sz val="11"/>
        <rFont val="Times New Roman"/>
        <family val="1"/>
        <charset val="204"/>
      </rPr>
      <t>/</t>
    </r>
    <r>
      <rPr>
        <sz val="14"/>
        <rFont val="Times New Roman"/>
        <family val="1"/>
        <charset val="204"/>
      </rPr>
      <t>ЗИ</t>
    </r>
    <r>
      <rPr>
        <sz val="8"/>
        <rFont val="Times New Roman"/>
        <family val="1"/>
        <charset val="204"/>
      </rPr>
      <t xml:space="preserve">план </t>
    </r>
    <r>
      <rPr>
        <sz val="11"/>
        <rFont val="Times New Roman"/>
        <family val="1"/>
        <charset val="204"/>
      </rPr>
      <t xml:space="preserve">(увелечение значений); </t>
    </r>
    <r>
      <rPr>
        <sz val="14"/>
        <rFont val="Times New Roman"/>
        <family val="1"/>
        <charset val="204"/>
      </rPr>
      <t>И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ЗИ</t>
    </r>
    <r>
      <rPr>
        <sz val="8"/>
        <rFont val="Times New Roman"/>
        <family val="1"/>
        <charset val="204"/>
      </rPr>
      <t>план</t>
    </r>
    <r>
      <rPr>
        <sz val="11"/>
        <rFont val="Times New Roman"/>
        <family val="1"/>
        <charset val="204"/>
      </rPr>
      <t>/</t>
    </r>
    <r>
      <rPr>
        <sz val="14"/>
        <rFont val="Times New Roman"/>
        <family val="1"/>
        <charset val="204"/>
      </rPr>
      <t>ЗИ</t>
    </r>
    <r>
      <rPr>
        <sz val="8"/>
        <rFont val="Times New Roman"/>
        <family val="1"/>
        <charset val="204"/>
      </rPr>
      <t>факт</t>
    </r>
    <r>
      <rPr>
        <sz val="14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(снижение значений)</t>
    </r>
  </si>
  <si>
    <r>
      <t xml:space="preserve">Плановое значение - </t>
    </r>
    <r>
      <rPr>
        <sz val="14"/>
        <rFont val="Times New Roman"/>
        <family val="1"/>
        <charset val="204"/>
      </rPr>
      <t>ЗИ</t>
    </r>
    <r>
      <rPr>
        <sz val="8"/>
        <rFont val="Times New Roman"/>
        <family val="1"/>
        <charset val="204"/>
      </rPr>
      <t>план</t>
    </r>
  </si>
  <si>
    <r>
      <t xml:space="preserve">Фактически достигнутое на конец отчетного периода - </t>
    </r>
    <r>
      <rPr>
        <sz val="14"/>
        <rFont val="Times New Roman"/>
        <family val="1"/>
        <charset val="204"/>
      </rPr>
      <t>ЗИ</t>
    </r>
    <r>
      <rPr>
        <sz val="8"/>
        <rFont val="Times New Roman"/>
        <family val="1"/>
        <charset val="204"/>
      </rPr>
      <t>факт</t>
    </r>
  </si>
  <si>
    <t>Оценка эффективности реализации подпрограммы Rпп=К1пп х Z1 + К2пп х Z2 + К3пп х Z3</t>
  </si>
  <si>
    <r>
      <t xml:space="preserve">Эффективность реализации подпрограммы признается исходя из полученного значения  </t>
    </r>
    <r>
      <rPr>
        <b/>
        <sz val="14"/>
        <rFont val="Times New Roman"/>
        <family val="1"/>
        <charset val="204"/>
      </rPr>
      <t>R</t>
    </r>
    <r>
      <rPr>
        <b/>
        <sz val="8"/>
        <rFont val="Times New Roman"/>
        <family val="1"/>
        <charset val="204"/>
      </rPr>
      <t>пп</t>
    </r>
    <r>
      <rPr>
        <b/>
        <sz val="11"/>
        <rFont val="Times New Roman"/>
        <family val="1"/>
        <charset val="204"/>
      </rPr>
      <t xml:space="preserve"> согласно таблице </t>
    </r>
  </si>
  <si>
    <r>
      <t xml:space="preserve">Численное значение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пп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</si>
  <si>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</si>
  <si>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 xml:space="preserve">пп </t>
    </r>
    <r>
      <rPr>
        <sz val="11"/>
        <rFont val="Times New Roman"/>
        <family val="1"/>
        <charset val="204"/>
      </rPr>
      <t>&lt; 0,9</t>
    </r>
  </si>
  <si>
    <r>
      <t xml:space="preserve">0,7 ≤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 xml:space="preserve">пп </t>
    </r>
    <r>
      <rPr>
        <sz val="11"/>
        <rFont val="Times New Roman"/>
        <family val="1"/>
        <charset val="204"/>
      </rPr>
      <t>&lt; 0,8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</si>
  <si>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 xml:space="preserve">пп </t>
    </r>
    <r>
      <rPr>
        <sz val="11"/>
        <rFont val="Times New Roman"/>
        <family val="1"/>
        <charset val="204"/>
      </rPr>
      <t>&lt; 0,7</t>
    </r>
  </si>
  <si>
    <t>Имп = ЗИф / ЗИп</t>
  </si>
  <si>
    <t>Имп = ЗИп / Зиф</t>
  </si>
  <si>
    <t xml:space="preserve">где:
Имп - степень достижения планового значения индикатора, характеризующего цели и задачи муниципальной программы;
ЗИф - фактическое значение индикатора, характеризующего цели и задачи муниципальной программы, на конец отчетного периода;
ЗИп - плановое значение индикатора, характеризующего цели и задачи муниципальной программы.
</t>
  </si>
  <si>
    <r>
      <t>К4</t>
    </r>
    <r>
      <rPr>
        <sz val="11"/>
        <rFont val="Times New Roman"/>
        <family val="1"/>
        <charset val="204"/>
      </rPr>
      <t xml:space="preserve">мп = </t>
    </r>
    <r>
      <rPr>
        <sz val="14"/>
        <rFont val="Times New Roman"/>
        <family val="1"/>
        <charset val="204"/>
      </rPr>
      <t>∑И</t>
    </r>
    <r>
      <rPr>
        <sz val="8"/>
        <rFont val="Times New Roman"/>
        <family val="1"/>
        <charset val="204"/>
      </rPr>
      <t xml:space="preserve">мп </t>
    </r>
    <r>
      <rPr>
        <sz val="11"/>
        <rFont val="Times New Roman"/>
        <family val="1"/>
        <charset val="204"/>
      </rPr>
      <t>/ N</t>
    </r>
  </si>
  <si>
    <r>
      <t xml:space="preserve">где:
</t>
    </r>
    <r>
      <rPr>
        <sz val="14"/>
        <rFont val="Times New Roman"/>
        <family val="1"/>
        <charset val="204"/>
      </rPr>
      <t>К4</t>
    </r>
    <r>
      <rPr>
        <sz val="1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rFont val="Times New Roman"/>
        <family val="1"/>
        <charset val="204"/>
      </rPr>
      <t>И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- степень достижения планового значения индикатора, характеризующего цели и задачи муниципальной программы;
N - число индикаторов, характеризующих цели и задачи муниципальной программы.
При использовании данной формулы в случаях, если </t>
    </r>
    <r>
      <rPr>
        <sz val="14"/>
        <rFont val="Times New Roman"/>
        <family val="1"/>
        <charset val="204"/>
      </rPr>
      <t>И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&gt;1, значение </t>
    </r>
    <r>
      <rPr>
        <sz val="14"/>
        <rFont val="Times New Roman"/>
        <family val="1"/>
        <charset val="204"/>
      </rPr>
      <t>И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принимается равным 1.</t>
    </r>
  </si>
  <si>
    <r>
      <t xml:space="preserve">Численное значение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</si>
  <si>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</si>
  <si>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&lt; 0,9</t>
    </r>
  </si>
  <si>
    <r>
      <t xml:space="preserve">0,7 ≤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&lt; 0,8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</si>
  <si>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&lt; 0,7</t>
    </r>
  </si>
  <si>
    <r>
      <rPr>
        <b/>
        <sz val="11"/>
        <rFont val="Times New Roman"/>
        <family val="1"/>
        <charset val="204"/>
      </rPr>
      <t>Степень реализации подрограммы</t>
    </r>
    <r>
      <rPr>
        <sz val="11"/>
        <rFont val="Times New Roman"/>
        <family val="1"/>
        <charset val="204"/>
      </rPr>
      <t xml:space="preserve"> -</t>
    </r>
    <r>
      <rPr>
        <sz val="14"/>
        <rFont val="Times New Roman"/>
        <family val="1"/>
        <charset val="204"/>
      </rPr>
      <t xml:space="preserve"> К</t>
    </r>
    <r>
      <rPr>
        <sz val="8"/>
        <rFont val="Times New Roman"/>
        <family val="1"/>
        <charset val="204"/>
      </rPr>
      <t>3пп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∑И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/</t>
    </r>
    <r>
      <rPr>
        <sz val="14"/>
        <rFont val="Times New Roman"/>
        <family val="1"/>
        <charset val="204"/>
      </rPr>
      <t>N</t>
    </r>
    <r>
      <rPr>
        <sz val="11"/>
        <rFont val="Times New Roman"/>
        <family val="1"/>
        <charset val="204"/>
      </rPr>
      <t xml:space="preserve">, где </t>
    </r>
    <r>
      <rPr>
        <sz val="14"/>
        <rFont val="Times New Roman"/>
        <family val="1"/>
        <charset val="204"/>
      </rPr>
      <t>N</t>
    </r>
    <r>
      <rPr>
        <sz val="11"/>
        <rFont val="Times New Roman"/>
        <family val="1"/>
        <charset val="204"/>
      </rPr>
      <t xml:space="preserve"> - число индикаторов, характеризующих цели и задачи подпрограммы  если </t>
    </r>
    <r>
      <rPr>
        <sz val="14"/>
        <rFont val="Times New Roman"/>
        <family val="1"/>
        <charset val="204"/>
      </rPr>
      <t>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&gt;1, значение </t>
    </r>
    <r>
      <rPr>
        <sz val="14"/>
        <rFont val="Times New Roman"/>
        <family val="1"/>
        <charset val="204"/>
      </rPr>
      <t>К</t>
    </r>
    <r>
      <rPr>
        <sz val="8"/>
        <rFont val="Times New Roman"/>
        <family val="1"/>
        <charset val="204"/>
      </rPr>
      <t>3пп</t>
    </r>
    <r>
      <rPr>
        <sz val="11"/>
        <rFont val="Times New Roman"/>
        <family val="1"/>
        <charset val="204"/>
      </rPr>
      <t xml:space="preserve"> принимается равным 1</t>
    </r>
  </si>
  <si>
    <t>4. Оценка степени достижения индикаторов целей подпрограмм, входящих в муниципальную программу</t>
  </si>
  <si>
    <t xml:space="preserve">5. Оценка эффективности реализации подпрограммы </t>
  </si>
  <si>
    <t>6. Оценка степени достижения плановых значений индикаторов муниципальной программы</t>
  </si>
  <si>
    <t>6.3.  Степень реализации муниципальной программы рассчитывается по формуле:</t>
  </si>
  <si>
    <t>7. Оценка эффективности реализации муниципальной программы</t>
  </si>
  <si>
    <r>
      <rPr>
        <b/>
        <sz val="12"/>
        <rFont val="Times New Roman"/>
        <family val="1"/>
        <charset val="204"/>
      </rPr>
      <t>Индикатор 1.</t>
    </r>
    <r>
      <rPr>
        <sz val="12"/>
        <rFont val="Times New Roman"/>
        <family val="1"/>
        <charset val="204"/>
      </rPr>
      <t xml:space="preserve"> Доля безубыточных предприятий и организаций, находящихся в муниципальной  собственности Сергачского муниципального района Нижегородской области, от общего количества предприятий и организаций, ведущих хозяйственную деятельность, находящихся в муниципальной  собственности Сергачского муниципального района Нижегородской области </t>
    </r>
  </si>
  <si>
    <r>
      <rPr>
        <b/>
        <sz val="12"/>
        <rFont val="Times New Roman"/>
        <family val="1"/>
        <charset val="204"/>
      </rPr>
      <t>Индикатор 2.</t>
    </r>
    <r>
      <rPr>
        <sz val="12"/>
        <rFont val="Times New Roman"/>
        <family val="1"/>
        <charset val="204"/>
      </rPr>
      <t xml:space="preserve"> Доля земельных участков, являющихся государственной собственностью и муниципальной  собственностью Сергачского муниципального района Нижегородской области, по которым проведены проверки их использования, к общему количеству земельных участков, подлежащих приватизации </t>
    </r>
  </si>
  <si>
    <r>
      <rPr>
        <b/>
        <sz val="12"/>
        <rFont val="Times New Roman"/>
        <family val="1"/>
        <charset val="204"/>
      </rPr>
      <t>Индикатор 3</t>
    </r>
    <r>
      <rPr>
        <sz val="12"/>
        <rFont val="Times New Roman"/>
        <family val="1"/>
        <charset val="204"/>
      </rPr>
      <t xml:space="preserve">. Доля объектов муниципального имущества Сергачского муниципального района Нижегородской области, выставленного на торгах, к общему количеству объектов муниципального имущества Сергачского муниципального района Нижегородской области, включенных в прогнозный план приватизации муниципального имущества Сергачского муниципального района Нижегородской области </t>
    </r>
  </si>
  <si>
    <r>
      <rPr>
        <b/>
        <sz val="12"/>
        <rFont val="Times New Roman"/>
        <family val="1"/>
        <charset val="204"/>
      </rPr>
      <t>Индикатор 4</t>
    </r>
    <r>
      <rPr>
        <sz val="12"/>
        <rFont val="Times New Roman"/>
        <family val="1"/>
        <charset val="204"/>
      </rPr>
      <t xml:space="preserve">. Доля объектов недвижимого имущества, на которое зарегистрировано право муниципальной  собственности Сергачского муниципального района Нижегородской области, к общему количеству объектов недвижимого имущества, учтенных в реестре муниципального имущества муниципальной  собственности Сергачского муниципального района Нижегородской области </t>
    </r>
  </si>
  <si>
    <r>
      <rPr>
        <b/>
        <sz val="11"/>
        <rFont val="Times New Roman"/>
        <family val="1"/>
        <charset val="204"/>
      </rPr>
      <t>Индикатор 1</t>
    </r>
    <r>
      <rPr>
        <sz val="11"/>
        <rFont val="Times New Roman"/>
        <family val="1"/>
        <charset val="204"/>
      </rPr>
      <t xml:space="preserve"> «Доля средств собственников помещений уплаченных на проведение капитального ремонта общего имущества в многоквартирном доме от общего количества начисленных взносов»</t>
    </r>
  </si>
  <si>
    <r>
      <rPr>
        <b/>
        <sz val="11"/>
        <rFont val="Times New Roman"/>
        <family val="1"/>
        <charset val="204"/>
      </rPr>
      <t>Индикатор 2</t>
    </r>
    <r>
      <rPr>
        <sz val="11"/>
        <rFont val="Times New Roman"/>
        <family val="1"/>
        <charset val="204"/>
      </rPr>
      <t xml:space="preserve"> «Доля организаций, осуществляющих деятельность в сфере управления многоквартирными домами, соблюдающих установленные требования по раскрытию информации путем ее опубликования в сети Интернет»</t>
    </r>
  </si>
  <si>
    <r>
      <rPr>
        <b/>
        <sz val="11"/>
        <rFont val="Times New Roman"/>
        <family val="1"/>
        <charset val="204"/>
      </rPr>
      <t>Индикатор 3</t>
    </r>
    <r>
      <rPr>
        <sz val="11"/>
        <rFont val="Times New Roman"/>
        <family val="1"/>
        <charset val="204"/>
      </rPr>
      <t xml:space="preserve"> «Доля организаций жилищно-коммунального комплекса, с которыми заключены соглашения о взаимодействии и обмену информацией в рамках объединенной системы оперативно-диспетчерского управления с дежурно-диспетчерской службой ЖКХ Сергачского муниципального района»</t>
    </r>
  </si>
  <si>
    <r>
      <rPr>
        <b/>
        <sz val="11"/>
        <rFont val="Times New Roman"/>
        <family val="1"/>
        <charset val="204"/>
      </rPr>
      <t>Индикатор 4.</t>
    </r>
    <r>
      <rPr>
        <sz val="11"/>
        <rFont val="Times New Roman"/>
        <family val="1"/>
        <charset val="204"/>
      </rPr>
      <t xml:space="preserve"> Количество приобретенных контейнеров, предназначенных для 
складирования твердых коммунальных отходов за исключением крупногабаритных отходов 
от запланированного количества</t>
    </r>
  </si>
  <si>
    <r>
      <rPr>
        <b/>
        <sz val="11"/>
        <rFont val="Times New Roman"/>
        <family val="1"/>
        <charset val="204"/>
      </rPr>
      <t>Индикатор 5</t>
    </r>
    <r>
      <rPr>
        <sz val="11"/>
        <rFont val="Times New Roman"/>
        <family val="1"/>
        <charset val="204"/>
      </rPr>
      <t>. Количество приобретенных  бункеров, предназначенных для складирования крупногабаритных отходов от запланированного количества</t>
    </r>
  </si>
  <si>
    <r>
      <t xml:space="preserve">Индикатор 6. </t>
    </r>
    <r>
      <rPr>
        <sz val="11"/>
        <rFont val="Times New Roman"/>
        <family val="1"/>
        <charset val="204"/>
      </rPr>
      <t>Количество ликвидированных несанкционированных свалок от запланированного количества</t>
    </r>
  </si>
  <si>
    <r>
      <rPr>
        <b/>
        <sz val="11"/>
        <rFont val="Times New Roman"/>
        <family val="1"/>
        <charset val="204"/>
      </rPr>
      <t xml:space="preserve">Индикатор 7. </t>
    </r>
    <r>
      <rPr>
        <sz val="11"/>
        <rFont val="Times New Roman"/>
        <family val="1"/>
        <charset val="204"/>
      </rPr>
      <t>Количество созданных (обустроенных) контейнерных площадок от запланированного количества</t>
    </r>
  </si>
  <si>
    <r>
      <rPr>
        <b/>
        <sz val="11"/>
        <rFont val="Times New Roman"/>
        <family val="1"/>
        <charset val="204"/>
      </rPr>
      <t>Индикатор 1.</t>
    </r>
    <r>
      <rPr>
        <sz val="11"/>
        <rFont val="Times New Roman"/>
        <family val="1"/>
        <charset val="204"/>
      </rPr>
      <t xml:space="preserve"> «Снижение количества технологических нарушений на центральных инженерных сетях»</t>
    </r>
  </si>
  <si>
    <r>
      <rPr>
        <b/>
        <sz val="11"/>
        <rFont val="Times New Roman"/>
        <family val="1"/>
        <charset val="204"/>
      </rPr>
      <t>Индикатор 2.</t>
    </r>
    <r>
      <rPr>
        <sz val="11"/>
        <rFont val="Times New Roman"/>
        <family val="1"/>
        <charset val="204"/>
      </rPr>
      <t xml:space="preserve"> «Доля наружных сетей теплоснабжения с пенополиуретановой изоляцией, в общей протяженности наружных сетей теплоснабжения</t>
    </r>
  </si>
  <si>
    <r>
      <rPr>
        <b/>
        <sz val="12"/>
        <rFont val="Times New Roman"/>
        <family val="1"/>
        <charset val="204"/>
      </rPr>
      <t>Индикатор 3.</t>
    </r>
    <r>
      <rPr>
        <sz val="12"/>
        <rFont val="Times New Roman"/>
        <family val="1"/>
        <charset val="204"/>
      </rPr>
      <t xml:space="preserve"> «Доля жилых помещений в многоквартирных домах, находящихся в муниципальной собственности, в которых установлены приборы учета потребления ресурсов»</t>
    </r>
  </si>
  <si>
    <r>
      <t>Индикатор 4. "</t>
    </r>
    <r>
      <rPr>
        <sz val="11"/>
        <rFont val="Times New Roman"/>
        <family val="1"/>
        <charset val="204"/>
      </rPr>
      <t>Количество приобретенных  бункеров, предназначенных для складирования крупногабаритных отходов от запланированного количества"</t>
    </r>
  </si>
  <si>
    <r>
      <rPr>
        <b/>
        <sz val="12"/>
        <rFont val="Times New Roman"/>
        <family val="1"/>
        <charset val="204"/>
      </rPr>
      <t>Индикатор 5.</t>
    </r>
    <r>
      <rPr>
        <sz val="12"/>
        <rFont val="Times New Roman"/>
        <family val="1"/>
        <charset val="204"/>
      </rPr>
      <t xml:space="preserve"> "Доля транспортных средств (автобусов) в предприятиях, расположенных на территории Сергачского муниципального округа Нижегородской области и осуществляющих пассажирские перевозки, использующих вместо бензина и дизельного топлива, альтернативные виды моторного топлива"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</si>
  <si>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= 0,5 х </t>
    </r>
    <r>
      <rPr>
        <sz val="14"/>
        <rFont val="Times New Roman"/>
        <family val="1"/>
        <charset val="204"/>
      </rPr>
      <t>К</t>
    </r>
    <r>
      <rPr>
        <sz val="8"/>
        <rFont val="Times New Roman"/>
        <family val="1"/>
        <charset val="204"/>
      </rPr>
      <t>4мп</t>
    </r>
    <r>
      <rPr>
        <sz val="11"/>
        <rFont val="Times New Roman"/>
        <family val="1"/>
        <charset val="204"/>
      </rPr>
      <t xml:space="preserve"> +0,5 x( </t>
    </r>
    <r>
      <rPr>
        <sz val="14"/>
        <rFont val="Times New Roman"/>
        <family val="1"/>
        <charset val="204"/>
      </rPr>
      <t>∑R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 х v</t>
    </r>
    <r>
      <rPr>
        <sz val="8"/>
        <rFont val="Times New Roman"/>
        <family val="1"/>
        <charset val="204"/>
      </rPr>
      <t>j)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</si>
  <si>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 xml:space="preserve">мп 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высокая</t>
    </r>
  </si>
  <si>
    <r>
      <t xml:space="preserve">где:
</t>
    </r>
    <r>
      <rPr>
        <sz val="14"/>
        <rFont val="Times New Roman"/>
        <family val="1"/>
        <charset val="204"/>
      </rPr>
      <t>R</t>
    </r>
    <r>
      <rPr>
        <sz val="11"/>
        <rFont val="Times New Roman"/>
        <family val="1"/>
        <charset val="204"/>
      </rPr>
      <t xml:space="preserve">мп  - эффективность реализации муниципальной программы;
</t>
    </r>
    <r>
      <rPr>
        <sz val="14"/>
        <rFont val="Times New Roman"/>
        <family val="1"/>
        <charset val="204"/>
      </rPr>
      <t>К</t>
    </r>
    <r>
      <rPr>
        <sz val="11"/>
        <rFont val="Times New Roman"/>
        <family val="1"/>
        <charset val="204"/>
      </rPr>
      <t xml:space="preserve">4мп - степень реализации муниципальной программы;
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 - эффективность реализации подпрограммы;
</t>
    </r>
    <r>
      <rPr>
        <sz val="14"/>
        <rFont val="Times New Roman"/>
        <family val="1"/>
        <charset val="204"/>
      </rPr>
      <t>j</t>
    </r>
    <r>
      <rPr>
        <sz val="11"/>
        <rFont val="Times New Roman"/>
        <family val="1"/>
        <charset val="204"/>
      </rPr>
      <t xml:space="preserve"> - количество подпрограмм;
</t>
    </r>
    <r>
      <rPr>
        <sz val="14"/>
        <rFont val="Times New Roman"/>
        <family val="1"/>
        <charset val="204"/>
      </rPr>
      <t>vj</t>
    </r>
    <r>
      <rPr>
        <sz val="11"/>
        <rFont val="Times New Roman"/>
        <family val="1"/>
        <charset val="204"/>
      </rPr>
      <t xml:space="preserve"> - доля финансирования каждой подпрограммы в общем объеме финансирования муниципальной программы за счет всех источников.</t>
    </r>
  </si>
  <si>
    <r>
      <t xml:space="preserve">Эффективность реализации муниципальной программы признается исходя из полученного значения  </t>
    </r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>мп</t>
    </r>
    <r>
      <rPr>
        <sz val="11"/>
        <rFont val="Times New Roman"/>
        <family val="1"/>
        <charset val="204"/>
      </rPr>
      <t xml:space="preserve">   согласно таблице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</si>
</sst>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2" fillId="2" borderId="1" xfId="0" applyFont="1" applyFill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3" xfId="0" applyFont="1" applyFill="1" applyBorder="1"/>
    <xf numFmtId="0" fontId="2" fillId="0" borderId="2" xfId="0" applyFont="1" applyBorder="1" applyAlignment="1">
      <alignment vertical="top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0" xfId="0" applyFont="1" applyFill="1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1" fontId="2" fillId="2" borderId="1" xfId="0" applyNumberFormat="1" applyFont="1" applyFill="1" applyBorder="1"/>
    <xf numFmtId="1" fontId="2" fillId="0" borderId="1" xfId="0" applyNumberFormat="1" applyFont="1" applyBorder="1"/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2" borderId="3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165" fontId="2" fillId="2" borderId="1" xfId="0" applyNumberFormat="1" applyFont="1" applyFill="1" applyBorder="1"/>
    <xf numFmtId="1" fontId="2" fillId="3" borderId="1" xfId="0" applyNumberFormat="1" applyFont="1" applyFill="1" applyBorder="1"/>
    <xf numFmtId="0" fontId="2" fillId="3" borderId="0" xfId="0" applyFont="1" applyFill="1"/>
    <xf numFmtId="2" fontId="2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5"/>
  <sheetViews>
    <sheetView tabSelected="1" view="pageBreakPreview" topLeftCell="A82" zoomScaleNormal="100" zoomScaleSheetLayoutView="100" workbookViewId="0">
      <selection activeCell="B99" sqref="B99:C99"/>
    </sheetView>
  </sheetViews>
  <sheetFormatPr defaultRowHeight="15" x14ac:dyDescent="0.25"/>
  <cols>
    <col min="1" max="1" width="50.28515625" customWidth="1"/>
    <col min="2" max="2" width="21.42578125" customWidth="1"/>
    <col min="3" max="3" width="21.7109375" customWidth="1"/>
    <col min="4" max="4" width="22.85546875" customWidth="1"/>
    <col min="5" max="5" width="21.5703125" customWidth="1"/>
  </cols>
  <sheetData>
    <row r="1" spans="1:5" ht="15.75" x14ac:dyDescent="0.25">
      <c r="A1" s="6"/>
      <c r="B1" s="6"/>
      <c r="C1" s="6"/>
      <c r="D1" s="7"/>
      <c r="E1" s="17" t="s">
        <v>12</v>
      </c>
    </row>
    <row r="2" spans="1:5" ht="24" customHeight="1" x14ac:dyDescent="0.25">
      <c r="A2" s="46" t="s">
        <v>14</v>
      </c>
      <c r="B2" s="46"/>
      <c r="C2" s="46"/>
      <c r="D2" s="46"/>
      <c r="E2" s="6"/>
    </row>
    <row r="3" spans="1:5" ht="21" customHeight="1" x14ac:dyDescent="0.25">
      <c r="A3" s="49" t="s">
        <v>0</v>
      </c>
      <c r="B3" s="49" t="s">
        <v>1</v>
      </c>
      <c r="C3" s="49"/>
      <c r="D3" s="48" t="s">
        <v>25</v>
      </c>
      <c r="E3" s="6"/>
    </row>
    <row r="4" spans="1:5" ht="51.75" customHeight="1" x14ac:dyDescent="0.25">
      <c r="A4" s="49"/>
      <c r="B4" s="8" t="s">
        <v>26</v>
      </c>
      <c r="C4" s="8" t="s">
        <v>27</v>
      </c>
      <c r="D4" s="48"/>
      <c r="E4" s="6"/>
    </row>
    <row r="5" spans="1:5" ht="45" x14ac:dyDescent="0.25">
      <c r="A5" s="4" t="s">
        <v>22</v>
      </c>
      <c r="B5" s="2">
        <v>3</v>
      </c>
      <c r="C5" s="3">
        <v>4</v>
      </c>
      <c r="D5" s="3">
        <f>B5/C5</f>
        <v>0.75</v>
      </c>
      <c r="E5" s="6"/>
    </row>
    <row r="6" spans="1:5" ht="45" x14ac:dyDescent="0.25">
      <c r="A6" s="4" t="s">
        <v>23</v>
      </c>
      <c r="B6" s="3">
        <v>3</v>
      </c>
      <c r="C6" s="3">
        <v>8</v>
      </c>
      <c r="D6" s="3">
        <f>B6/C6</f>
        <v>0.375</v>
      </c>
      <c r="E6" s="6"/>
    </row>
    <row r="7" spans="1:5" ht="30" x14ac:dyDescent="0.25">
      <c r="A7" s="4" t="s">
        <v>16</v>
      </c>
      <c r="B7" s="3">
        <v>0</v>
      </c>
      <c r="C7" s="3">
        <v>1</v>
      </c>
      <c r="D7" s="3">
        <f>B7/C7</f>
        <v>0</v>
      </c>
      <c r="E7" s="6"/>
    </row>
    <row r="8" spans="1:5" ht="38.25" customHeight="1" x14ac:dyDescent="0.25">
      <c r="A8" s="9" t="s">
        <v>24</v>
      </c>
      <c r="B8" s="3">
        <v>3</v>
      </c>
      <c r="C8" s="3">
        <v>4</v>
      </c>
      <c r="D8" s="3">
        <f>B8/C8</f>
        <v>0.75</v>
      </c>
      <c r="E8" s="6"/>
    </row>
    <row r="9" spans="1:5" ht="41.25" customHeight="1" x14ac:dyDescent="0.25">
      <c r="A9" s="47" t="s">
        <v>15</v>
      </c>
      <c r="B9" s="47"/>
      <c r="C9" s="47"/>
      <c r="D9" s="47"/>
      <c r="E9" s="6"/>
    </row>
    <row r="10" spans="1:5" ht="13.5" customHeight="1" x14ac:dyDescent="0.25">
      <c r="A10" s="49" t="s">
        <v>0</v>
      </c>
      <c r="B10" s="49" t="s">
        <v>2</v>
      </c>
      <c r="C10" s="49"/>
      <c r="D10" s="48" t="s">
        <v>28</v>
      </c>
      <c r="E10" s="6"/>
    </row>
    <row r="11" spans="1:5" ht="102" customHeight="1" x14ac:dyDescent="0.25">
      <c r="A11" s="49"/>
      <c r="B11" s="10" t="s">
        <v>29</v>
      </c>
      <c r="C11" s="10" t="s">
        <v>30</v>
      </c>
      <c r="D11" s="48"/>
      <c r="E11" s="6"/>
    </row>
    <row r="12" spans="1:5" ht="45" x14ac:dyDescent="0.25">
      <c r="A12" s="11" t="s">
        <v>22</v>
      </c>
      <c r="B12" s="12">
        <v>15123700</v>
      </c>
      <c r="C12" s="13">
        <v>15660852.529999999</v>
      </c>
      <c r="D12" s="14">
        <f>C12/B12</f>
        <v>1.0355172695835013</v>
      </c>
      <c r="E12" s="6"/>
    </row>
    <row r="13" spans="1:5" ht="45" x14ac:dyDescent="0.25">
      <c r="A13" s="11" t="s">
        <v>23</v>
      </c>
      <c r="B13" s="13">
        <v>17022200</v>
      </c>
      <c r="C13" s="13">
        <v>3285793.15</v>
      </c>
      <c r="D13" s="14">
        <f t="shared" ref="D13:D15" si="0">C13/B13</f>
        <v>0.19302987569174371</v>
      </c>
      <c r="E13" s="6"/>
    </row>
    <row r="14" spans="1:5" ht="30" x14ac:dyDescent="0.25">
      <c r="A14" s="11" t="s">
        <v>16</v>
      </c>
      <c r="B14" s="13">
        <v>15959000</v>
      </c>
      <c r="C14" s="13">
        <v>15423919.92</v>
      </c>
      <c r="D14" s="14">
        <f t="shared" si="0"/>
        <v>0.96647157841970044</v>
      </c>
      <c r="E14" s="6"/>
    </row>
    <row r="15" spans="1:5" ht="30" x14ac:dyDescent="0.25">
      <c r="A15" s="15" t="s">
        <v>24</v>
      </c>
      <c r="B15" s="45">
        <v>13904800</v>
      </c>
      <c r="C15" s="45">
        <v>13889800</v>
      </c>
      <c r="D15" s="14">
        <f t="shared" si="0"/>
        <v>0.99892123583223058</v>
      </c>
      <c r="E15" s="6"/>
    </row>
    <row r="16" spans="1:5" ht="8.25" customHeight="1" x14ac:dyDescent="0.25">
      <c r="A16" s="1"/>
      <c r="B16" s="1"/>
      <c r="C16" s="1"/>
      <c r="D16" s="1"/>
      <c r="E16" s="1"/>
    </row>
    <row r="17" spans="1:5" ht="41.25" customHeight="1" x14ac:dyDescent="0.25">
      <c r="A17" s="47" t="s">
        <v>52</v>
      </c>
      <c r="B17" s="47"/>
      <c r="C17" s="47"/>
      <c r="D17" s="47"/>
      <c r="E17" s="16"/>
    </row>
    <row r="18" spans="1:5" ht="41.25" customHeight="1" x14ac:dyDescent="0.25">
      <c r="A18" s="49" t="s">
        <v>3</v>
      </c>
      <c r="B18" s="48" t="s">
        <v>4</v>
      </c>
      <c r="C18" s="48"/>
      <c r="D18" s="57" t="s">
        <v>31</v>
      </c>
      <c r="E18" s="56" t="s">
        <v>51</v>
      </c>
    </row>
    <row r="19" spans="1:5" ht="117" customHeight="1" x14ac:dyDescent="0.25">
      <c r="A19" s="49"/>
      <c r="B19" s="21" t="s">
        <v>32</v>
      </c>
      <c r="C19" s="21" t="s">
        <v>33</v>
      </c>
      <c r="D19" s="58"/>
      <c r="E19" s="56"/>
    </row>
    <row r="20" spans="1:5" ht="19.5" customHeight="1" x14ac:dyDescent="0.25">
      <c r="A20" s="59" t="s">
        <v>17</v>
      </c>
      <c r="B20" s="59"/>
      <c r="C20" s="59"/>
      <c r="D20" s="59"/>
      <c r="E20" s="3">
        <f>(D21+D22+D23+D24)/4</f>
        <v>1.0105263157894737</v>
      </c>
    </row>
    <row r="21" spans="1:5" ht="134.25" customHeight="1" x14ac:dyDescent="0.25">
      <c r="A21" s="32" t="s">
        <v>57</v>
      </c>
      <c r="B21" s="33">
        <v>95</v>
      </c>
      <c r="C21" s="33">
        <v>95</v>
      </c>
      <c r="D21" s="3">
        <f>C21/B21</f>
        <v>1</v>
      </c>
      <c r="E21" s="20"/>
    </row>
    <row r="22" spans="1:5" ht="110.25" x14ac:dyDescent="0.25">
      <c r="A22" s="32" t="s">
        <v>58</v>
      </c>
      <c r="B22" s="33">
        <v>98</v>
      </c>
      <c r="C22" s="33">
        <v>98</v>
      </c>
      <c r="D22" s="3">
        <f>C22/B22</f>
        <v>1</v>
      </c>
      <c r="E22" s="20"/>
    </row>
    <row r="23" spans="1:5" ht="157.5" x14ac:dyDescent="0.25">
      <c r="A23" s="32" t="s">
        <v>59</v>
      </c>
      <c r="B23" s="33">
        <v>95</v>
      </c>
      <c r="C23" s="33">
        <v>99</v>
      </c>
      <c r="D23" s="3">
        <f>C23/B23</f>
        <v>1.0421052631578946</v>
      </c>
      <c r="E23" s="20"/>
    </row>
    <row r="24" spans="1:5" ht="141.75" x14ac:dyDescent="0.25">
      <c r="A24" s="34" t="s">
        <v>60</v>
      </c>
      <c r="B24" s="33">
        <v>75</v>
      </c>
      <c r="C24" s="33">
        <v>75</v>
      </c>
      <c r="D24" s="3">
        <f>C24/B24</f>
        <v>1</v>
      </c>
      <c r="E24" s="20"/>
    </row>
    <row r="25" spans="1:5" ht="15.75" customHeight="1" x14ac:dyDescent="0.25">
      <c r="A25" s="59" t="s">
        <v>18</v>
      </c>
      <c r="B25" s="59"/>
      <c r="C25" s="59"/>
      <c r="D25" s="59"/>
      <c r="E25" s="35">
        <f>(D26+D27+D28+D29+D30+D31+D32)/7</f>
        <v>1</v>
      </c>
    </row>
    <row r="26" spans="1:5" ht="80.25" customHeight="1" x14ac:dyDescent="0.25">
      <c r="A26" s="4" t="s">
        <v>61</v>
      </c>
      <c r="B26" s="22">
        <v>90</v>
      </c>
      <c r="C26" s="22">
        <v>90</v>
      </c>
      <c r="D26" s="29">
        <f t="shared" ref="D26:D32" si="1">C26/B26</f>
        <v>1</v>
      </c>
      <c r="E26" s="36"/>
    </row>
    <row r="27" spans="1:5" ht="75" x14ac:dyDescent="0.25">
      <c r="A27" s="4" t="s">
        <v>62</v>
      </c>
      <c r="B27" s="22">
        <v>100</v>
      </c>
      <c r="C27" s="22">
        <v>100</v>
      </c>
      <c r="D27" s="29">
        <f t="shared" si="1"/>
        <v>1</v>
      </c>
      <c r="E27" s="36"/>
    </row>
    <row r="28" spans="1:5" ht="105" x14ac:dyDescent="0.25">
      <c r="A28" s="4" t="s">
        <v>63</v>
      </c>
      <c r="B28" s="22">
        <v>100</v>
      </c>
      <c r="C28" s="22">
        <v>100</v>
      </c>
      <c r="D28" s="29">
        <f t="shared" si="1"/>
        <v>1</v>
      </c>
      <c r="E28" s="36"/>
    </row>
    <row r="29" spans="1:5" ht="75" x14ac:dyDescent="0.25">
      <c r="A29" s="4" t="s">
        <v>64</v>
      </c>
      <c r="B29" s="22">
        <v>100</v>
      </c>
      <c r="C29" s="22">
        <v>100</v>
      </c>
      <c r="D29" s="29">
        <f t="shared" si="1"/>
        <v>1</v>
      </c>
      <c r="E29" s="36"/>
    </row>
    <row r="30" spans="1:5" ht="60" x14ac:dyDescent="0.25">
      <c r="A30" s="4" t="s">
        <v>65</v>
      </c>
      <c r="B30" s="22">
        <v>100</v>
      </c>
      <c r="C30" s="22">
        <v>100</v>
      </c>
      <c r="D30" s="29">
        <f t="shared" si="1"/>
        <v>1</v>
      </c>
      <c r="E30" s="36"/>
    </row>
    <row r="31" spans="1:5" ht="45" x14ac:dyDescent="0.25">
      <c r="A31" s="37" t="s">
        <v>66</v>
      </c>
      <c r="B31" s="22">
        <v>100</v>
      </c>
      <c r="C31" s="22">
        <v>100</v>
      </c>
      <c r="D31" s="29">
        <f t="shared" si="1"/>
        <v>1</v>
      </c>
      <c r="E31" s="36"/>
    </row>
    <row r="32" spans="1:5" ht="45" x14ac:dyDescent="0.25">
      <c r="A32" s="4" t="s">
        <v>67</v>
      </c>
      <c r="B32" s="22">
        <v>100</v>
      </c>
      <c r="C32" s="22">
        <v>100</v>
      </c>
      <c r="D32" s="29">
        <f t="shared" si="1"/>
        <v>1</v>
      </c>
      <c r="E32" s="36"/>
    </row>
    <row r="33" spans="1:5" ht="21.75" customHeight="1" x14ac:dyDescent="0.25">
      <c r="A33" s="60" t="s">
        <v>19</v>
      </c>
      <c r="B33" s="61"/>
      <c r="C33" s="61"/>
      <c r="D33" s="62"/>
      <c r="E33" s="35">
        <f>D34/1</f>
        <v>1</v>
      </c>
    </row>
    <row r="34" spans="1:5" ht="42" customHeight="1" x14ac:dyDescent="0.25">
      <c r="A34" s="38" t="s">
        <v>13</v>
      </c>
      <c r="B34" s="39">
        <v>100</v>
      </c>
      <c r="C34" s="22">
        <v>100</v>
      </c>
      <c r="D34" s="40">
        <f>C34/B34</f>
        <v>1</v>
      </c>
      <c r="E34" s="20"/>
    </row>
    <row r="35" spans="1:5" ht="18.75" customHeight="1" x14ac:dyDescent="0.25">
      <c r="A35" s="70" t="s">
        <v>20</v>
      </c>
      <c r="B35" s="71"/>
      <c r="C35" s="71"/>
      <c r="D35" s="71"/>
      <c r="E35" s="42">
        <f>SUM(D36:D40)/5</f>
        <v>1.0027136697945727</v>
      </c>
    </row>
    <row r="36" spans="1:5" ht="53.25" customHeight="1" x14ac:dyDescent="0.25">
      <c r="A36" s="4" t="s">
        <v>68</v>
      </c>
      <c r="B36" s="22">
        <v>1</v>
      </c>
      <c r="C36" s="22">
        <v>1</v>
      </c>
      <c r="D36" s="30">
        <f>C36/B36</f>
        <v>1</v>
      </c>
      <c r="E36" s="26"/>
    </row>
    <row r="37" spans="1:5" ht="55.5" customHeight="1" x14ac:dyDescent="0.25">
      <c r="A37" s="4" t="s">
        <v>69</v>
      </c>
      <c r="B37" s="22">
        <v>78.86</v>
      </c>
      <c r="C37" s="22">
        <v>79.930000000000007</v>
      </c>
      <c r="D37" s="30">
        <f>C37/B37</f>
        <v>1.0135683489728633</v>
      </c>
      <c r="E37" s="27"/>
    </row>
    <row r="38" spans="1:5" ht="87" customHeight="1" x14ac:dyDescent="0.25">
      <c r="A38" s="41" t="s">
        <v>70</v>
      </c>
      <c r="B38" s="29">
        <v>42.1</v>
      </c>
      <c r="C38" s="29">
        <v>42.1</v>
      </c>
      <c r="D38" s="31">
        <f>C38/B38</f>
        <v>1</v>
      </c>
      <c r="E38" s="27"/>
    </row>
    <row r="39" spans="1:5" ht="52.5" customHeight="1" x14ac:dyDescent="0.25">
      <c r="A39" s="37" t="s">
        <v>71</v>
      </c>
      <c r="B39" s="22">
        <v>100</v>
      </c>
      <c r="C39" s="22">
        <v>100</v>
      </c>
      <c r="D39" s="31">
        <f t="shared" ref="D39" si="2">C39/B39</f>
        <v>1</v>
      </c>
      <c r="E39" s="27"/>
    </row>
    <row r="40" spans="1:5" s="5" customFormat="1" ht="120.75" customHeight="1" x14ac:dyDescent="0.25">
      <c r="A40" s="41" t="s">
        <v>72</v>
      </c>
      <c r="B40" s="29">
        <v>100</v>
      </c>
      <c r="C40" s="29">
        <v>100</v>
      </c>
      <c r="D40" s="31">
        <f>C40/B40</f>
        <v>1</v>
      </c>
      <c r="E40" s="28"/>
    </row>
    <row r="41" spans="1:5" ht="24.75" customHeight="1" x14ac:dyDescent="0.25">
      <c r="A41" s="72" t="s">
        <v>53</v>
      </c>
      <c r="B41" s="73"/>
      <c r="C41" s="73"/>
      <c r="D41" s="73"/>
      <c r="E41" s="73"/>
    </row>
    <row r="42" spans="1:5" ht="68.25" customHeight="1" x14ac:dyDescent="0.25">
      <c r="A42" s="19" t="s">
        <v>0</v>
      </c>
      <c r="B42" s="63" t="s">
        <v>34</v>
      </c>
      <c r="C42" s="64"/>
      <c r="D42" s="18" t="s">
        <v>5</v>
      </c>
      <c r="E42" s="16"/>
    </row>
    <row r="43" spans="1:5" ht="45" x14ac:dyDescent="0.25">
      <c r="A43" s="9" t="s">
        <v>22</v>
      </c>
      <c r="B43" s="65">
        <f>D5*0.2+D12*0.3+E20*0.5</f>
        <v>0.96591833876978728</v>
      </c>
      <c r="C43" s="65"/>
      <c r="D43" s="22" t="s">
        <v>7</v>
      </c>
      <c r="E43" s="16"/>
    </row>
    <row r="44" spans="1:5" ht="45" x14ac:dyDescent="0.25">
      <c r="A44" s="9" t="s">
        <v>23</v>
      </c>
      <c r="B44" s="65">
        <f>D6*0.2+D13*0.3+E25*0.5</f>
        <v>0.63290896270752306</v>
      </c>
      <c r="C44" s="65"/>
      <c r="D44" s="22" t="s">
        <v>6</v>
      </c>
      <c r="E44" s="16"/>
    </row>
    <row r="45" spans="1:5" ht="30" x14ac:dyDescent="0.25">
      <c r="A45" s="4" t="s">
        <v>21</v>
      </c>
      <c r="B45" s="65">
        <f>D7*0.2+D14*0.3+E33*0.5</f>
        <v>0.78994147352591004</v>
      </c>
      <c r="C45" s="65"/>
      <c r="D45" s="22" t="s">
        <v>6</v>
      </c>
      <c r="E45" s="16"/>
    </row>
    <row r="46" spans="1:5" ht="30" x14ac:dyDescent="0.25">
      <c r="A46" s="4" t="s">
        <v>24</v>
      </c>
      <c r="B46" s="66">
        <f>D8*0.2+D15*0.3+E35*0.5</f>
        <v>0.95103320564695548</v>
      </c>
      <c r="C46" s="67"/>
      <c r="D46" s="22" t="s">
        <v>6</v>
      </c>
      <c r="E46" s="16"/>
    </row>
    <row r="47" spans="1:5" ht="18.75" x14ac:dyDescent="0.25">
      <c r="A47" s="74" t="s">
        <v>35</v>
      </c>
      <c r="B47" s="74"/>
      <c r="C47" s="74"/>
      <c r="D47" s="74"/>
      <c r="E47" s="6"/>
    </row>
    <row r="48" spans="1:5" ht="24" customHeight="1" x14ac:dyDescent="0.25">
      <c r="A48" s="19" t="s">
        <v>36</v>
      </c>
      <c r="B48" s="63" t="s">
        <v>5</v>
      </c>
      <c r="C48" s="64"/>
      <c r="D48" s="16"/>
      <c r="E48" s="6"/>
    </row>
    <row r="49" spans="1:5" ht="18.75" x14ac:dyDescent="0.25">
      <c r="A49" s="19" t="s">
        <v>37</v>
      </c>
      <c r="B49" s="53" t="s">
        <v>6</v>
      </c>
      <c r="C49" s="54"/>
      <c r="D49" s="16"/>
      <c r="E49" s="6"/>
    </row>
    <row r="50" spans="1:5" ht="18.75" x14ac:dyDescent="0.25">
      <c r="A50" s="19" t="s">
        <v>38</v>
      </c>
      <c r="B50" s="53" t="s">
        <v>7</v>
      </c>
      <c r="C50" s="54"/>
      <c r="D50" s="16"/>
      <c r="E50" s="6"/>
    </row>
    <row r="51" spans="1:5" ht="18.75" x14ac:dyDescent="0.25">
      <c r="A51" s="19" t="s">
        <v>39</v>
      </c>
      <c r="B51" s="55" t="s">
        <v>8</v>
      </c>
      <c r="C51" s="55"/>
      <c r="D51" s="16"/>
      <c r="E51" s="6"/>
    </row>
    <row r="52" spans="1:5" ht="18.75" x14ac:dyDescent="0.25">
      <c r="A52" s="19" t="s">
        <v>40</v>
      </c>
      <c r="B52" s="55" t="s">
        <v>9</v>
      </c>
      <c r="C52" s="55"/>
      <c r="D52" s="16"/>
      <c r="E52" s="6"/>
    </row>
    <row r="53" spans="1:5" ht="42.75" customHeight="1" x14ac:dyDescent="0.25">
      <c r="A53" s="52" t="s">
        <v>54</v>
      </c>
      <c r="B53" s="52"/>
      <c r="C53" s="52"/>
      <c r="D53" s="52"/>
      <c r="E53" s="6"/>
    </row>
    <row r="54" spans="1:5" x14ac:dyDescent="0.25">
      <c r="A54" s="16"/>
      <c r="B54" s="16"/>
      <c r="C54" s="16"/>
      <c r="D54" s="16"/>
      <c r="E54" s="6"/>
    </row>
    <row r="55" spans="1:5" ht="15.75" x14ac:dyDescent="0.25">
      <c r="A55" s="68" t="s">
        <v>10</v>
      </c>
      <c r="B55" s="68"/>
      <c r="C55" s="68"/>
      <c r="D55" s="68"/>
      <c r="E55" s="6"/>
    </row>
    <row r="56" spans="1:5" x14ac:dyDescent="0.25">
      <c r="A56" s="20" t="s">
        <v>41</v>
      </c>
      <c r="B56" s="43">
        <f>C21/B21</f>
        <v>1</v>
      </c>
      <c r="C56" s="16"/>
      <c r="D56" s="16"/>
      <c r="E56" s="6"/>
    </row>
    <row r="57" spans="1:5" x14ac:dyDescent="0.25">
      <c r="A57" s="20" t="s">
        <v>41</v>
      </c>
      <c r="B57" s="43">
        <f>C22/B22</f>
        <v>1</v>
      </c>
      <c r="C57" s="16"/>
      <c r="D57" s="16"/>
      <c r="E57" s="6"/>
    </row>
    <row r="58" spans="1:5" x14ac:dyDescent="0.25">
      <c r="A58" s="20" t="s">
        <v>41</v>
      </c>
      <c r="B58" s="43">
        <f>C23/B23</f>
        <v>1.0421052631578946</v>
      </c>
      <c r="C58" s="16"/>
      <c r="D58" s="16"/>
      <c r="E58" s="6"/>
    </row>
    <row r="59" spans="1:5" x14ac:dyDescent="0.25">
      <c r="A59" s="20" t="s">
        <v>41</v>
      </c>
      <c r="B59" s="43">
        <f>C24/B24</f>
        <v>1</v>
      </c>
      <c r="C59" s="16"/>
      <c r="D59" s="16"/>
      <c r="E59" s="6"/>
    </row>
    <row r="60" spans="1:5" x14ac:dyDescent="0.25">
      <c r="A60" s="20" t="s">
        <v>41</v>
      </c>
      <c r="B60" s="43">
        <f>C26/B26</f>
        <v>1</v>
      </c>
      <c r="C60" s="16"/>
      <c r="D60" s="16"/>
      <c r="E60" s="6"/>
    </row>
    <row r="61" spans="1:5" x14ac:dyDescent="0.25">
      <c r="A61" s="20" t="s">
        <v>41</v>
      </c>
      <c r="B61" s="43">
        <f>C27/B27</f>
        <v>1</v>
      </c>
      <c r="C61" s="16"/>
      <c r="D61" s="16"/>
      <c r="E61" s="6"/>
    </row>
    <row r="62" spans="1:5" x14ac:dyDescent="0.25">
      <c r="A62" s="20" t="s">
        <v>41</v>
      </c>
      <c r="B62" s="43">
        <f>C28/B28</f>
        <v>1</v>
      </c>
      <c r="C62" s="16"/>
      <c r="D62" s="16"/>
      <c r="E62" s="6"/>
    </row>
    <row r="63" spans="1:5" x14ac:dyDescent="0.25">
      <c r="A63" s="20" t="s">
        <v>41</v>
      </c>
      <c r="B63" s="43">
        <f t="shared" ref="B63:B66" si="3">C29/B29</f>
        <v>1</v>
      </c>
      <c r="C63" s="16"/>
      <c r="D63" s="16"/>
      <c r="E63" s="6"/>
    </row>
    <row r="64" spans="1:5" x14ac:dyDescent="0.25">
      <c r="A64" s="20" t="s">
        <v>41</v>
      </c>
      <c r="B64" s="43">
        <f t="shared" si="3"/>
        <v>1</v>
      </c>
      <c r="C64" s="16"/>
      <c r="D64" s="16"/>
      <c r="E64" s="6"/>
    </row>
    <row r="65" spans="1:5" x14ac:dyDescent="0.25">
      <c r="A65" s="20" t="s">
        <v>41</v>
      </c>
      <c r="B65" s="43">
        <f t="shared" si="3"/>
        <v>1</v>
      </c>
      <c r="C65" s="16"/>
      <c r="D65" s="16"/>
      <c r="E65" s="6"/>
    </row>
    <row r="66" spans="1:5" x14ac:dyDescent="0.25">
      <c r="A66" s="20" t="s">
        <v>41</v>
      </c>
      <c r="B66" s="43">
        <f t="shared" si="3"/>
        <v>1</v>
      </c>
      <c r="C66" s="16"/>
      <c r="D66" s="16"/>
      <c r="E66" s="6"/>
    </row>
    <row r="67" spans="1:5" x14ac:dyDescent="0.25">
      <c r="A67" s="20" t="s">
        <v>41</v>
      </c>
      <c r="B67" s="43">
        <f>C34/B34</f>
        <v>1</v>
      </c>
      <c r="C67" s="16"/>
      <c r="D67" s="16"/>
      <c r="E67" s="6"/>
    </row>
    <row r="68" spans="1:5" x14ac:dyDescent="0.25">
      <c r="A68" s="20" t="s">
        <v>41</v>
      </c>
      <c r="B68" s="43">
        <f>C36/B36</f>
        <v>1</v>
      </c>
      <c r="C68" s="16"/>
      <c r="D68" s="16"/>
      <c r="E68" s="6"/>
    </row>
    <row r="69" spans="1:5" x14ac:dyDescent="0.25">
      <c r="A69" s="20" t="s">
        <v>41</v>
      </c>
      <c r="B69" s="43">
        <f>C37/B37</f>
        <v>1.0135683489728633</v>
      </c>
      <c r="C69" s="16"/>
      <c r="D69" s="16"/>
      <c r="E69" s="6"/>
    </row>
    <row r="70" spans="1:5" x14ac:dyDescent="0.25">
      <c r="A70" s="20" t="s">
        <v>41</v>
      </c>
      <c r="B70" s="43">
        <f>C38/B38</f>
        <v>1</v>
      </c>
      <c r="C70" s="16"/>
      <c r="D70" s="16"/>
      <c r="E70" s="6"/>
    </row>
    <row r="71" spans="1:5" x14ac:dyDescent="0.25">
      <c r="A71" s="20" t="s">
        <v>41</v>
      </c>
      <c r="B71" s="43">
        <f t="shared" ref="B71:B72" si="4">C39/B39</f>
        <v>1</v>
      </c>
      <c r="C71" s="16"/>
      <c r="D71" s="16"/>
      <c r="E71" s="6"/>
    </row>
    <row r="72" spans="1:5" x14ac:dyDescent="0.25">
      <c r="A72" s="20" t="s">
        <v>41</v>
      </c>
      <c r="B72" s="43">
        <f t="shared" si="4"/>
        <v>1</v>
      </c>
      <c r="C72" s="16"/>
      <c r="D72" s="16"/>
      <c r="E72" s="6"/>
    </row>
    <row r="73" spans="1:5" x14ac:dyDescent="0.25">
      <c r="A73" s="69" t="s">
        <v>11</v>
      </c>
      <c r="B73" s="69"/>
      <c r="C73" s="69"/>
      <c r="D73" s="69"/>
      <c r="E73" s="6"/>
    </row>
    <row r="74" spans="1:5" x14ac:dyDescent="0.25">
      <c r="A74" s="16"/>
      <c r="B74" s="16"/>
      <c r="C74" s="16"/>
      <c r="D74" s="16"/>
      <c r="E74" s="6"/>
    </row>
    <row r="75" spans="1:5" x14ac:dyDescent="0.25">
      <c r="A75" s="20" t="s">
        <v>42</v>
      </c>
      <c r="B75" s="20">
        <v>1</v>
      </c>
      <c r="C75" s="16"/>
      <c r="D75" s="16"/>
      <c r="E75" s="6"/>
    </row>
    <row r="76" spans="1:5" x14ac:dyDescent="0.25">
      <c r="A76" s="16"/>
      <c r="B76" s="16"/>
      <c r="C76" s="16"/>
      <c r="D76" s="16"/>
      <c r="E76" s="6"/>
    </row>
    <row r="77" spans="1:5" ht="104.25" customHeight="1" x14ac:dyDescent="0.25">
      <c r="A77" s="50" t="s">
        <v>43</v>
      </c>
      <c r="B77" s="50"/>
      <c r="C77" s="50"/>
      <c r="D77" s="50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51" t="s">
        <v>55</v>
      </c>
      <c r="B79" s="51"/>
      <c r="C79" s="51"/>
      <c r="D79" s="51"/>
      <c r="E79" s="6"/>
    </row>
    <row r="80" spans="1:5" x14ac:dyDescent="0.25">
      <c r="A80" s="16"/>
      <c r="B80" s="16"/>
      <c r="C80" s="16"/>
      <c r="D80" s="16"/>
      <c r="E80" s="6"/>
    </row>
    <row r="81" spans="1:5" ht="18.75" x14ac:dyDescent="0.3">
      <c r="A81" s="24" t="s">
        <v>44</v>
      </c>
      <c r="B81" s="44">
        <v>1</v>
      </c>
      <c r="C81" s="16"/>
      <c r="D81" s="16"/>
      <c r="E81" s="6"/>
    </row>
    <row r="82" spans="1:5" x14ac:dyDescent="0.25">
      <c r="A82" s="16"/>
      <c r="B82" s="16"/>
      <c r="C82" s="16"/>
      <c r="D82" s="16"/>
      <c r="E82" s="6"/>
    </row>
    <row r="83" spans="1:5" ht="107.25" customHeight="1" x14ac:dyDescent="0.25">
      <c r="A83" s="50" t="s">
        <v>45</v>
      </c>
      <c r="B83" s="50"/>
      <c r="C83" s="50"/>
      <c r="D83" s="50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ht="18.75" x14ac:dyDescent="0.25">
      <c r="A86" s="75" t="s">
        <v>56</v>
      </c>
      <c r="B86" s="75"/>
      <c r="C86" s="75"/>
      <c r="D86" s="75"/>
      <c r="E86" s="6"/>
    </row>
    <row r="87" spans="1:5" x14ac:dyDescent="0.25">
      <c r="A87" s="16"/>
      <c r="B87" s="16"/>
      <c r="C87" s="16"/>
      <c r="D87" s="16"/>
      <c r="E87" s="6"/>
    </row>
    <row r="88" spans="1:5" ht="18.75" x14ac:dyDescent="0.3">
      <c r="A88" s="16" t="s">
        <v>73</v>
      </c>
      <c r="B88" s="44">
        <f>0.5*B81</f>
        <v>0.5</v>
      </c>
      <c r="C88" s="44">
        <f>0.5*(B43*0.32+B44*0.39+B45*0.15+B46*0.14)</f>
        <v>0.40378211684086313</v>
      </c>
      <c r="D88" s="44">
        <f>B88+C88</f>
        <v>0.90378211684086307</v>
      </c>
      <c r="E88" s="6"/>
    </row>
    <row r="89" spans="1:5" x14ac:dyDescent="0.25">
      <c r="A89" s="16"/>
      <c r="B89" s="16"/>
      <c r="C89" s="16"/>
      <c r="D89" s="16"/>
      <c r="E89" s="6"/>
    </row>
    <row r="90" spans="1:5" ht="18.75" x14ac:dyDescent="0.3">
      <c r="A90" s="16" t="s">
        <v>74</v>
      </c>
      <c r="B90" s="16"/>
      <c r="C90" s="16"/>
      <c r="D90" s="16"/>
      <c r="E90" s="6"/>
    </row>
    <row r="91" spans="1:5" x14ac:dyDescent="0.25">
      <c r="A91" s="16"/>
      <c r="B91" s="16"/>
      <c r="C91" s="16"/>
      <c r="D91" s="16"/>
      <c r="E91" s="6"/>
    </row>
    <row r="92" spans="1:5" ht="131.25" customHeight="1" x14ac:dyDescent="0.25">
      <c r="A92" s="50" t="s">
        <v>75</v>
      </c>
      <c r="B92" s="50"/>
      <c r="C92" s="50"/>
      <c r="D92" s="50"/>
      <c r="E92" s="6"/>
    </row>
    <row r="93" spans="1:5" x14ac:dyDescent="0.25">
      <c r="A93" s="16"/>
      <c r="B93" s="16"/>
      <c r="C93" s="16"/>
      <c r="D93" s="16"/>
      <c r="E93" s="6"/>
    </row>
    <row r="94" spans="1:5" ht="33.75" customHeight="1" x14ac:dyDescent="0.25">
      <c r="A94" s="50" t="s">
        <v>76</v>
      </c>
      <c r="B94" s="50"/>
      <c r="C94" s="50"/>
      <c r="D94" s="50"/>
      <c r="E94" s="6"/>
    </row>
    <row r="95" spans="1:5" x14ac:dyDescent="0.25">
      <c r="A95" s="16"/>
      <c r="B95" s="16"/>
      <c r="C95" s="16"/>
      <c r="D95" s="16"/>
      <c r="E95" s="6"/>
    </row>
    <row r="96" spans="1:5" ht="18.75" x14ac:dyDescent="0.25">
      <c r="A96" s="23" t="s">
        <v>46</v>
      </c>
      <c r="B96" s="49" t="s">
        <v>5</v>
      </c>
      <c r="C96" s="49"/>
      <c r="D96" s="16"/>
      <c r="E96" s="6"/>
    </row>
    <row r="97" spans="1:5" ht="18.75" x14ac:dyDescent="0.25">
      <c r="A97" s="25" t="s">
        <v>47</v>
      </c>
      <c r="B97" s="49" t="s">
        <v>6</v>
      </c>
      <c r="C97" s="49"/>
      <c r="D97" s="16"/>
      <c r="E97" s="6"/>
    </row>
    <row r="98" spans="1:5" ht="18.75" x14ac:dyDescent="0.25">
      <c r="A98" s="25" t="s">
        <v>48</v>
      </c>
      <c r="B98" s="49" t="s">
        <v>7</v>
      </c>
      <c r="C98" s="49"/>
      <c r="D98" s="16"/>
      <c r="E98" s="6"/>
    </row>
    <row r="99" spans="1:5" ht="18.75" x14ac:dyDescent="0.25">
      <c r="A99" s="25" t="s">
        <v>49</v>
      </c>
      <c r="B99" s="49" t="s">
        <v>8</v>
      </c>
      <c r="C99" s="49"/>
      <c r="D99" s="16"/>
      <c r="E99" s="6"/>
    </row>
    <row r="100" spans="1:5" ht="18.75" x14ac:dyDescent="0.25">
      <c r="A100" s="25" t="s">
        <v>50</v>
      </c>
      <c r="B100" s="49" t="s">
        <v>9</v>
      </c>
      <c r="C100" s="49"/>
      <c r="D100" s="1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</sheetData>
  <mergeCells count="43">
    <mergeCell ref="B49:C49"/>
    <mergeCell ref="A35:D35"/>
    <mergeCell ref="B44:C44"/>
    <mergeCell ref="A41:E41"/>
    <mergeCell ref="A47:D47"/>
    <mergeCell ref="B100:C100"/>
    <mergeCell ref="A33:D33"/>
    <mergeCell ref="B96:C96"/>
    <mergeCell ref="B97:C97"/>
    <mergeCell ref="B98:C98"/>
    <mergeCell ref="B99:C99"/>
    <mergeCell ref="B42:C42"/>
    <mergeCell ref="B43:C43"/>
    <mergeCell ref="B45:C45"/>
    <mergeCell ref="B46:C46"/>
    <mergeCell ref="A86:D86"/>
    <mergeCell ref="A92:D92"/>
    <mergeCell ref="B48:C48"/>
    <mergeCell ref="A94:D94"/>
    <mergeCell ref="A55:D55"/>
    <mergeCell ref="A73:D73"/>
    <mergeCell ref="E18:E19"/>
    <mergeCell ref="A18:A19"/>
    <mergeCell ref="B18:C18"/>
    <mergeCell ref="D18:D19"/>
    <mergeCell ref="A25:D25"/>
    <mergeCell ref="A20:D20"/>
    <mergeCell ref="A77:D77"/>
    <mergeCell ref="A79:D79"/>
    <mergeCell ref="A83:D83"/>
    <mergeCell ref="A53:D53"/>
    <mergeCell ref="B50:C50"/>
    <mergeCell ref="B51:C51"/>
    <mergeCell ref="B52:C52"/>
    <mergeCell ref="A2:D2"/>
    <mergeCell ref="A9:D9"/>
    <mergeCell ref="A17:D17"/>
    <mergeCell ref="D3:D4"/>
    <mergeCell ref="A10:A11"/>
    <mergeCell ref="B10:C10"/>
    <mergeCell ref="D10:D11"/>
    <mergeCell ref="A3:A4"/>
    <mergeCell ref="B3:C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80" verticalDpi="180" r:id="rId1"/>
  <rowBreaks count="2" manualBreakCount="2">
    <brk id="23" max="4" man="1"/>
    <brk id="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2026-03-12T11:36:27Z</dcterms:modified>
</cp:coreProperties>
</file>